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aten\34_Transformation-Nachhaltigkeit\00_publikationen\tools\"/>
    </mc:Choice>
  </mc:AlternateContent>
  <bookViews>
    <workbookView xWindow="0" yWindow="0" windowWidth="21765" windowHeight="834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6" i="1"/>
  <c r="B22" i="1"/>
  <c r="J14" i="1" l="1"/>
  <c r="J6" i="1"/>
  <c r="J7" i="1"/>
  <c r="J8" i="1"/>
  <c r="J9" i="1"/>
  <c r="J10" i="1"/>
  <c r="J11" i="1"/>
  <c r="J12" i="1"/>
  <c r="J13" i="1"/>
  <c r="J15" i="1"/>
  <c r="J16" i="1"/>
  <c r="J17" i="1"/>
  <c r="J18" i="1"/>
  <c r="J19" i="1"/>
  <c r="J21" i="1"/>
  <c r="J20" i="1"/>
  <c r="C11" i="1"/>
  <c r="I22" i="1" l="1"/>
</calcChain>
</file>

<file path=xl/comments1.xml><?xml version="1.0" encoding="utf-8"?>
<comments xmlns="http://schemas.openxmlformats.org/spreadsheetml/2006/main">
  <authors>
    <author>Brünler, P.</author>
  </authors>
  <commentList>
    <comment ref="F4" authorId="0" shapeId="0">
      <text>
        <r>
          <rPr>
            <sz val="9"/>
            <color indexed="81"/>
            <rFont val="Segoe UI"/>
            <family val="2"/>
          </rPr>
          <t xml:space="preserve">Das BAFA arbeitet hier mit "Standard-Einheiten". Das wirkt unnötig kompliziert, weil wahrscheinlich z.B. Steinkohle oder Brennholz selten in kg gekauft werden.
Auch Erdgas wird oft in kWh statt im m³ abgerechnet.
Bitte auch MWh und kWh unterscheiden.
</t>
        </r>
      </text>
    </comment>
  </commentList>
</comments>
</file>

<file path=xl/sharedStrings.xml><?xml version="1.0" encoding="utf-8"?>
<sst xmlns="http://schemas.openxmlformats.org/spreadsheetml/2006/main" count="50" uniqueCount="36">
  <si>
    <t xml:space="preserve">Heizöl leicht </t>
  </si>
  <si>
    <t xml:space="preserve">l </t>
  </si>
  <si>
    <t xml:space="preserve">Heizöl schwer </t>
  </si>
  <si>
    <t xml:space="preserve">Flüssiggas </t>
  </si>
  <si>
    <t xml:space="preserve">kg </t>
  </si>
  <si>
    <t xml:space="preserve">Erdgas (gemittelt L und H) </t>
  </si>
  <si>
    <t xml:space="preserve">m3 </t>
  </si>
  <si>
    <t xml:space="preserve">Steinkohle </t>
  </si>
  <si>
    <t xml:space="preserve">Braunkohle </t>
  </si>
  <si>
    <t xml:space="preserve">Ottokraftstoffe </t>
  </si>
  <si>
    <t xml:space="preserve">Dieselkraftstoffe </t>
  </si>
  <si>
    <t xml:space="preserve">Biomasse Holz </t>
  </si>
  <si>
    <t xml:space="preserve">Pellets </t>
  </si>
  <si>
    <t xml:space="preserve">Biogas </t>
  </si>
  <si>
    <t xml:space="preserve">Biodiesel </t>
  </si>
  <si>
    <t xml:space="preserve">Wasserstoff </t>
  </si>
  <si>
    <t xml:space="preserve">Strom </t>
  </si>
  <si>
    <t xml:space="preserve">kWh </t>
  </si>
  <si>
    <t xml:space="preserve">Fernwärme/ Fernkälte </t>
  </si>
  <si>
    <t>Kerosin</t>
  </si>
  <si>
    <t>Energieträger</t>
  </si>
  <si>
    <t>Brennwert</t>
  </si>
  <si>
    <t>Heizwert</t>
  </si>
  <si>
    <t>Kosten</t>
  </si>
  <si>
    <t>€/"SE"</t>
  </si>
  <si>
    <t>"SE"</t>
  </si>
  <si>
    <t>kwh/"SE"</t>
  </si>
  <si>
    <t>Preis</t>
  </si>
  <si>
    <t>GWh</t>
  </si>
  <si>
    <t>Energie-</t>
  </si>
  <si>
    <t>Bedarf</t>
  </si>
  <si>
    <t>[T€ / Jahr]</t>
  </si>
  <si>
    <t>€ / Jahr</t>
  </si>
  <si>
    <t>mein</t>
  </si>
  <si>
    <t>Preset</t>
  </si>
  <si>
    <t>ggfs.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</si>
</sst>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Σ = &quot;#,###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2"/>
      <name val="Calibri"/>
      <family val="2"/>
      <scheme val="minor"/>
    </font>
    <font>
      <sz val="9"/>
      <color indexed="81"/>
      <name val="Segoe UI"/>
      <family val="2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auto="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0" fontId="0" fillId="2" borderId="1" xfId="0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0" fillId="2" borderId="3" xfId="0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3" fillId="2" borderId="0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2" borderId="8" xfId="0" applyFill="1" applyBorder="1"/>
    <xf numFmtId="0" fontId="1" fillId="2" borderId="8" xfId="0" applyFont="1" applyFill="1" applyBorder="1"/>
    <xf numFmtId="0" fontId="1" fillId="2" borderId="9" xfId="0" applyFont="1" applyFill="1" applyBorder="1"/>
    <xf numFmtId="164" fontId="0" fillId="2" borderId="0" xfId="0" applyNumberFormat="1" applyFill="1"/>
    <xf numFmtId="0" fontId="4" fillId="2" borderId="0" xfId="0" applyFont="1" applyFill="1"/>
    <xf numFmtId="0" fontId="6" fillId="2" borderId="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23</xdr:row>
      <xdr:rowOff>123825</xdr:rowOff>
    </xdr:from>
    <xdr:to>
      <xdr:col>10</xdr:col>
      <xdr:colOff>0</xdr:colOff>
      <xdr:row>31</xdr:row>
      <xdr:rowOff>9525</xdr:rowOff>
    </xdr:to>
    <xdr:sp macro="" textlink="">
      <xdr:nvSpPr>
        <xdr:cNvPr id="10" name="Rechteck 9"/>
        <xdr:cNvSpPr/>
      </xdr:nvSpPr>
      <xdr:spPr>
        <a:xfrm>
          <a:off x="781050" y="4524375"/>
          <a:ext cx="7067550" cy="1409700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de-D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INFO: Dieses Werkzeug erlaubt eine Abschätzung des Gesamt-Energie-Bedarfs aus den Energiekosten der genutzten Energieträger. </a:t>
          </a:r>
          <a:r>
            <a:rPr lang="de-DE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("mit dem dicken Daumen")</a:t>
          </a:r>
          <a:endParaRPr lang="de-DE" b="0">
            <a:solidFill>
              <a:sysClr val="windowText" lastClr="000000"/>
            </a:solidFill>
            <a:effectLst/>
          </a:endParaRPr>
        </a:p>
        <a:p>
          <a:pPr algn="l"/>
          <a:r>
            <a:rPr lang="de-DE" sz="1100">
              <a:solidFill>
                <a:sysClr val="windowText" lastClr="000000"/>
              </a:solidFill>
            </a:rPr>
            <a:t>Die</a:t>
          </a:r>
          <a:r>
            <a:rPr lang="de-DE" sz="1100" baseline="0">
              <a:solidFill>
                <a:sysClr val="windowText" lastClr="000000"/>
              </a:solidFill>
            </a:rPr>
            <a:t> Werte in den </a:t>
          </a:r>
          <a:r>
            <a:rPr lang="de-DE" sz="1100" i="1" baseline="0">
              <a:solidFill>
                <a:srgbClr val="FF0000"/>
              </a:solidFill>
            </a:rPr>
            <a:t>Spalten E </a:t>
          </a:r>
          <a:r>
            <a:rPr lang="de-DE" sz="1100" baseline="0">
              <a:solidFill>
                <a:sysClr val="windowText" lastClr="000000"/>
              </a:solidFill>
            </a:rPr>
            <a:t>bis </a:t>
          </a:r>
          <a:r>
            <a:rPr lang="de-DE" sz="1100" i="1" baseline="0">
              <a:solidFill>
                <a:srgbClr val="FF0000"/>
              </a:solidFill>
            </a:rPr>
            <a:t>H</a:t>
          </a:r>
          <a:r>
            <a:rPr lang="de-DE" sz="1100" baseline="0">
              <a:solidFill>
                <a:sysClr val="windowText" lastClr="000000"/>
              </a:solidFill>
            </a:rPr>
            <a:t> sind aus dem BAFA -Merkblatt entnommen.</a:t>
          </a:r>
        </a:p>
        <a:p>
          <a:pPr algn="l"/>
          <a:r>
            <a:rPr lang="de-DE" sz="1100" baseline="0">
              <a:solidFill>
                <a:sysClr val="windowText" lastClr="000000"/>
              </a:solidFill>
            </a:rPr>
            <a:t>Erzeugungspreise (Preset) in </a:t>
          </a:r>
          <a:r>
            <a:rPr lang="de-DE" sz="1100" i="1" baseline="0">
              <a:solidFill>
                <a:srgbClr val="FF0000"/>
              </a:solidFill>
            </a:rPr>
            <a:t>Spalte C </a:t>
          </a:r>
          <a:r>
            <a:rPr lang="de-DE" sz="1100" baseline="0">
              <a:solidFill>
                <a:sysClr val="windowText" lastClr="000000"/>
              </a:solidFill>
            </a:rPr>
            <a:t>sind Mittelwerte aus diversen Quellen; günstige Lieferverträge können niedrigere Preise und höhere Emissionen bedeuten. Bitte Preset-Werte in Werkteug nur als Pi-mal-Daumen-Werte betrachten!</a:t>
          </a:r>
          <a:br>
            <a:rPr lang="de-DE" sz="1100" baseline="0">
              <a:solidFill>
                <a:sysClr val="windowText" lastClr="000000"/>
              </a:solidFill>
            </a:rPr>
          </a:br>
          <a:r>
            <a:rPr lang="de-DE" sz="1100" i="1" baseline="0">
              <a:solidFill>
                <a:srgbClr val="FF0000"/>
              </a:solidFill>
            </a:rPr>
            <a:t>Spalte D </a:t>
          </a:r>
          <a:r>
            <a:rPr lang="de-DE" sz="1100" i="0" baseline="0">
              <a:solidFill>
                <a:sysClr val="windowText" lastClr="000000"/>
              </a:solidFill>
            </a:rPr>
            <a:t>hat Vorrang vor </a:t>
          </a:r>
          <a:r>
            <a:rPr lang="de-DE" sz="1100" i="1" baseline="0">
              <a:solidFill>
                <a:srgbClr val="FF0000"/>
              </a:solidFill>
            </a:rPr>
            <a:t>Spalte C</a:t>
          </a:r>
          <a:r>
            <a:rPr lang="de-DE" sz="1100" i="0" baseline="0">
              <a:solidFill>
                <a:sysClr val="windowText" lastClr="000000"/>
              </a:solidFill>
            </a:rPr>
            <a:t> und </a:t>
          </a:r>
          <a:r>
            <a:rPr lang="de-DE" sz="1100" baseline="0">
              <a:solidFill>
                <a:sysClr val="windowText" lastClr="000000"/>
              </a:solidFill>
            </a:rPr>
            <a:t>dient zum Eintragen eigener Preise, falls die eigenen Konditionen deutlich vom Preset abweichein. </a:t>
          </a:r>
          <a:r>
            <a:rPr lang="de-DE" sz="1100" b="1" baseline="0">
              <a:solidFill>
                <a:sysClr val="windowText" lastClr="000000"/>
              </a:solidFill>
            </a:rPr>
            <a:t>Hinweis: </a:t>
          </a:r>
          <a:r>
            <a:rPr lang="de-DE" sz="1100" baseline="0">
              <a:solidFill>
                <a:sysClr val="windowText" lastClr="000000"/>
              </a:solidFill>
            </a:rPr>
            <a:t>die Verwendung der "Standard-Einheiten" ist zu diesem Zweck unnötig kompliziert.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L22"/>
  <sheetViews>
    <sheetView tabSelected="1" workbookViewId="0">
      <selection activeCell="B12" sqref="B12:B21"/>
    </sheetView>
  </sheetViews>
  <sheetFormatPr baseColWidth="10" defaultRowHeight="15" x14ac:dyDescent="0.25"/>
  <cols>
    <col min="1" max="1" width="11.42578125" style="1"/>
    <col min="2" max="2" width="13.85546875" style="1" customWidth="1"/>
    <col min="3" max="4" width="8" style="1" customWidth="1"/>
    <col min="5" max="5" width="24.42578125" style="1" bestFit="1" customWidth="1"/>
    <col min="6" max="6" width="5.85546875" style="1" customWidth="1"/>
    <col min="7" max="7" width="13" style="1" customWidth="1"/>
    <col min="8" max="8" width="13.28515625" style="1" customWidth="1"/>
    <col min="9" max="9" width="8.42578125" style="3" bestFit="1" customWidth="1"/>
    <col min="10" max="10" width="11.42578125" style="3"/>
    <col min="11" max="11" width="11.42578125" style="1"/>
    <col min="12" max="12" width="11.42578125" style="22"/>
    <col min="13" max="16384" width="11.42578125" style="1"/>
  </cols>
  <sheetData>
    <row r="3" spans="2:12" x14ac:dyDescent="0.25">
      <c r="B3" s="2"/>
      <c r="C3" s="2" t="s">
        <v>34</v>
      </c>
      <c r="D3" s="2" t="s">
        <v>35</v>
      </c>
      <c r="E3" s="2"/>
      <c r="F3" s="2"/>
      <c r="G3" s="2"/>
      <c r="H3" s="2"/>
    </row>
    <row r="4" spans="2:12" x14ac:dyDescent="0.25">
      <c r="B4" s="12" t="s">
        <v>23</v>
      </c>
      <c r="C4" s="13" t="s">
        <v>27</v>
      </c>
      <c r="D4" s="13" t="s">
        <v>33</v>
      </c>
      <c r="E4" s="13" t="s">
        <v>20</v>
      </c>
      <c r="F4" s="23" t="s">
        <v>25</v>
      </c>
      <c r="G4" s="23" t="s">
        <v>22</v>
      </c>
      <c r="H4" s="23" t="s">
        <v>21</v>
      </c>
      <c r="I4" s="14" t="s">
        <v>29</v>
      </c>
      <c r="J4" s="15" t="s">
        <v>30</v>
      </c>
    </row>
    <row r="5" spans="2:12" x14ac:dyDescent="0.25">
      <c r="B5" s="12" t="s">
        <v>31</v>
      </c>
      <c r="C5" s="13" t="s">
        <v>24</v>
      </c>
      <c r="D5" s="13" t="s">
        <v>27</v>
      </c>
      <c r="E5" s="13"/>
      <c r="F5" s="23"/>
      <c r="G5" s="23" t="s">
        <v>26</v>
      </c>
      <c r="H5" s="23" t="s">
        <v>26</v>
      </c>
      <c r="I5" s="16"/>
      <c r="J5" s="17"/>
    </row>
    <row r="6" spans="2:12" x14ac:dyDescent="0.25">
      <c r="B6" s="27"/>
      <c r="C6" s="18">
        <v>0.8</v>
      </c>
      <c r="D6" s="27"/>
      <c r="E6" s="18" t="s">
        <v>0</v>
      </c>
      <c r="F6" s="24" t="s">
        <v>1</v>
      </c>
      <c r="G6" s="24">
        <v>9.94</v>
      </c>
      <c r="H6" s="24">
        <v>10.6</v>
      </c>
      <c r="I6" s="19" t="str">
        <f t="shared" ref="I6:I21" si="0">IF(B6="","",B6/1000/C6*G6)</f>
        <v/>
      </c>
      <c r="J6" s="20" t="str">
        <f>IF(I6="","","GWh")</f>
        <v/>
      </c>
      <c r="L6" s="22">
        <f>IF(D6="",C6,D6)</f>
        <v>0.8</v>
      </c>
    </row>
    <row r="7" spans="2:12" x14ac:dyDescent="0.25">
      <c r="B7" s="28"/>
      <c r="C7" s="5">
        <v>0.7</v>
      </c>
      <c r="D7" s="28"/>
      <c r="E7" s="5" t="s">
        <v>2</v>
      </c>
      <c r="F7" s="25" t="s">
        <v>1</v>
      </c>
      <c r="G7" s="25">
        <v>10.9</v>
      </c>
      <c r="H7" s="25">
        <v>11.3</v>
      </c>
      <c r="I7" s="6" t="str">
        <f t="shared" si="0"/>
        <v/>
      </c>
      <c r="J7" s="7" t="str">
        <f t="shared" ref="J7:J21" si="1">IF(I7="","","GWh")</f>
        <v/>
      </c>
      <c r="L7" s="22">
        <f t="shared" ref="L7:L21" si="2">IF(D7="",C7,D7)</f>
        <v>0.7</v>
      </c>
    </row>
    <row r="8" spans="2:12" x14ac:dyDescent="0.25">
      <c r="B8" s="28"/>
      <c r="C8" s="5">
        <v>0.2</v>
      </c>
      <c r="D8" s="28"/>
      <c r="E8" s="5" t="s">
        <v>3</v>
      </c>
      <c r="F8" s="25" t="s">
        <v>4</v>
      </c>
      <c r="G8" s="25">
        <v>12.77</v>
      </c>
      <c r="H8" s="25">
        <v>14.06</v>
      </c>
      <c r="I8" s="6" t="str">
        <f t="shared" si="0"/>
        <v/>
      </c>
      <c r="J8" s="7" t="str">
        <f t="shared" si="1"/>
        <v/>
      </c>
      <c r="L8" s="22">
        <f t="shared" si="2"/>
        <v>0.2</v>
      </c>
    </row>
    <row r="9" spans="2:12" x14ac:dyDescent="0.25">
      <c r="B9" s="28"/>
      <c r="C9" s="5">
        <v>0.5</v>
      </c>
      <c r="D9" s="28"/>
      <c r="E9" s="5" t="s">
        <v>5</v>
      </c>
      <c r="F9" s="25" t="s">
        <v>6</v>
      </c>
      <c r="G9" s="25">
        <v>9.77</v>
      </c>
      <c r="H9" s="25">
        <v>10.78</v>
      </c>
      <c r="I9" s="6" t="str">
        <f t="shared" si="0"/>
        <v/>
      </c>
      <c r="J9" s="7" t="str">
        <f t="shared" si="1"/>
        <v/>
      </c>
      <c r="L9" s="22">
        <f t="shared" si="2"/>
        <v>0.5</v>
      </c>
    </row>
    <row r="10" spans="2:12" x14ac:dyDescent="0.25">
      <c r="B10" s="28"/>
      <c r="C10" s="5">
        <v>6.5000000000000002E-2</v>
      </c>
      <c r="D10" s="28"/>
      <c r="E10" s="5" t="s">
        <v>7</v>
      </c>
      <c r="F10" s="25" t="s">
        <v>4</v>
      </c>
      <c r="G10" s="25">
        <v>8.36</v>
      </c>
      <c r="H10" s="25">
        <v>8.6</v>
      </c>
      <c r="I10" s="6" t="str">
        <f t="shared" si="0"/>
        <v/>
      </c>
      <c r="J10" s="7" t="str">
        <f t="shared" si="1"/>
        <v/>
      </c>
      <c r="L10" s="22">
        <f t="shared" si="2"/>
        <v>6.5000000000000002E-2</v>
      </c>
    </row>
    <row r="11" spans="2:12" x14ac:dyDescent="0.25">
      <c r="B11" s="28"/>
      <c r="C11" s="5">
        <f>12/1000</f>
        <v>1.2E-2</v>
      </c>
      <c r="D11" s="28"/>
      <c r="E11" s="5" t="s">
        <v>8</v>
      </c>
      <c r="F11" s="25" t="s">
        <v>4</v>
      </c>
      <c r="G11" s="25">
        <v>5.6</v>
      </c>
      <c r="H11" s="25">
        <v>6</v>
      </c>
      <c r="I11" s="6" t="str">
        <f t="shared" si="0"/>
        <v/>
      </c>
      <c r="J11" s="7" t="str">
        <f t="shared" si="1"/>
        <v/>
      </c>
      <c r="L11" s="22">
        <f t="shared" si="2"/>
        <v>1.2E-2</v>
      </c>
    </row>
    <row r="12" spans="2:12" x14ac:dyDescent="0.25">
      <c r="B12" s="28"/>
      <c r="C12" s="5">
        <v>1.7</v>
      </c>
      <c r="D12" s="28"/>
      <c r="E12" s="5" t="s">
        <v>9</v>
      </c>
      <c r="F12" s="25" t="s">
        <v>1</v>
      </c>
      <c r="G12" s="25">
        <v>9.02</v>
      </c>
      <c r="H12" s="25">
        <v>9.92</v>
      </c>
      <c r="I12" s="6" t="str">
        <f t="shared" si="0"/>
        <v/>
      </c>
      <c r="J12" s="7" t="str">
        <f t="shared" si="1"/>
        <v/>
      </c>
      <c r="L12" s="22">
        <f t="shared" si="2"/>
        <v>1.7</v>
      </c>
    </row>
    <row r="13" spans="2:12" x14ac:dyDescent="0.25">
      <c r="B13" s="28"/>
      <c r="C13" s="5">
        <v>1.6</v>
      </c>
      <c r="D13" s="28"/>
      <c r="E13" s="5" t="s">
        <v>10</v>
      </c>
      <c r="F13" s="25" t="s">
        <v>1</v>
      </c>
      <c r="G13" s="25">
        <v>9.9600000000000009</v>
      </c>
      <c r="H13" s="25">
        <v>10.66</v>
      </c>
      <c r="I13" s="6" t="str">
        <f t="shared" si="0"/>
        <v/>
      </c>
      <c r="J13" s="7" t="str">
        <f t="shared" si="1"/>
        <v/>
      </c>
      <c r="L13" s="22">
        <f t="shared" si="2"/>
        <v>1.6</v>
      </c>
    </row>
    <row r="14" spans="2:12" x14ac:dyDescent="0.25">
      <c r="B14" s="28"/>
      <c r="C14" s="5">
        <v>0.6</v>
      </c>
      <c r="D14" s="28"/>
      <c r="E14" s="5" t="s">
        <v>19</v>
      </c>
      <c r="F14" s="25" t="s">
        <v>1</v>
      </c>
      <c r="G14" s="25">
        <v>11.89</v>
      </c>
      <c r="H14" s="25"/>
      <c r="I14" s="6" t="str">
        <f t="shared" si="0"/>
        <v/>
      </c>
      <c r="J14" s="7" t="str">
        <f t="shared" si="1"/>
        <v/>
      </c>
      <c r="L14" s="22">
        <f t="shared" si="2"/>
        <v>0.6</v>
      </c>
    </row>
    <row r="15" spans="2:12" x14ac:dyDescent="0.25">
      <c r="B15" s="28"/>
      <c r="C15" s="5">
        <v>0.4</v>
      </c>
      <c r="D15" s="28"/>
      <c r="E15" s="5" t="s">
        <v>11</v>
      </c>
      <c r="F15" s="25" t="s">
        <v>4</v>
      </c>
      <c r="G15" s="25">
        <v>4.07</v>
      </c>
      <c r="H15" s="25">
        <v>4.4000000000000004</v>
      </c>
      <c r="I15" s="6" t="str">
        <f t="shared" si="0"/>
        <v/>
      </c>
      <c r="J15" s="7" t="str">
        <f t="shared" si="1"/>
        <v/>
      </c>
      <c r="L15" s="22">
        <f t="shared" si="2"/>
        <v>0.4</v>
      </c>
    </row>
    <row r="16" spans="2:12" x14ac:dyDescent="0.25">
      <c r="B16" s="28"/>
      <c r="C16" s="5">
        <v>0.25</v>
      </c>
      <c r="D16" s="28"/>
      <c r="E16" s="5" t="s">
        <v>12</v>
      </c>
      <c r="F16" s="25" t="s">
        <v>4</v>
      </c>
      <c r="G16" s="25">
        <v>5</v>
      </c>
      <c r="H16" s="25">
        <v>5.4</v>
      </c>
      <c r="I16" s="6" t="str">
        <f t="shared" si="0"/>
        <v/>
      </c>
      <c r="J16" s="7" t="str">
        <f t="shared" si="1"/>
        <v/>
      </c>
      <c r="L16" s="22">
        <f t="shared" si="2"/>
        <v>0.25</v>
      </c>
    </row>
    <row r="17" spans="2:12" x14ac:dyDescent="0.25">
      <c r="B17" s="28"/>
      <c r="C17" s="5">
        <v>0.5</v>
      </c>
      <c r="D17" s="28"/>
      <c r="E17" s="5" t="s">
        <v>13</v>
      </c>
      <c r="F17" s="25" t="s">
        <v>6</v>
      </c>
      <c r="G17" s="25">
        <v>5</v>
      </c>
      <c r="H17" s="25">
        <v>7.5</v>
      </c>
      <c r="I17" s="6" t="str">
        <f t="shared" si="0"/>
        <v/>
      </c>
      <c r="J17" s="7" t="str">
        <f t="shared" si="1"/>
        <v/>
      </c>
      <c r="L17" s="22">
        <f t="shared" si="2"/>
        <v>0.5</v>
      </c>
    </row>
    <row r="18" spans="2:12" x14ac:dyDescent="0.25">
      <c r="B18" s="28"/>
      <c r="C18" s="5">
        <v>1.6</v>
      </c>
      <c r="D18" s="28"/>
      <c r="E18" s="5" t="s">
        <v>14</v>
      </c>
      <c r="F18" s="25" t="s">
        <v>1</v>
      </c>
      <c r="G18" s="25">
        <v>9.0399999999999991</v>
      </c>
      <c r="H18" s="25">
        <v>9.7799999999999994</v>
      </c>
      <c r="I18" s="6" t="str">
        <f t="shared" si="0"/>
        <v/>
      </c>
      <c r="J18" s="7" t="str">
        <f t="shared" si="1"/>
        <v/>
      </c>
      <c r="L18" s="22">
        <f t="shared" si="2"/>
        <v>1.6</v>
      </c>
    </row>
    <row r="19" spans="2:12" x14ac:dyDescent="0.25">
      <c r="B19" s="28"/>
      <c r="C19" s="5">
        <v>0.2</v>
      </c>
      <c r="D19" s="28"/>
      <c r="E19" s="5" t="s">
        <v>15</v>
      </c>
      <c r="F19" s="25" t="s">
        <v>6</v>
      </c>
      <c r="G19" s="25">
        <v>3</v>
      </c>
      <c r="H19" s="25">
        <v>3.54</v>
      </c>
      <c r="I19" s="6" t="str">
        <f t="shared" si="0"/>
        <v/>
      </c>
      <c r="J19" s="7" t="str">
        <f t="shared" si="1"/>
        <v/>
      </c>
      <c r="L19" s="22">
        <f t="shared" si="2"/>
        <v>0.2</v>
      </c>
    </row>
    <row r="20" spans="2:12" x14ac:dyDescent="0.25">
      <c r="B20" s="28"/>
      <c r="C20" s="5">
        <v>0.2</v>
      </c>
      <c r="D20" s="28"/>
      <c r="E20" s="5" t="s">
        <v>16</v>
      </c>
      <c r="F20" s="25" t="s">
        <v>17</v>
      </c>
      <c r="G20" s="25">
        <v>1</v>
      </c>
      <c r="H20" s="25">
        <v>1</v>
      </c>
      <c r="I20" s="6" t="str">
        <f>IF(B20="","",B20/1000/C20*G20)</f>
        <v/>
      </c>
      <c r="J20" s="7" t="str">
        <f t="shared" si="1"/>
        <v/>
      </c>
      <c r="L20" s="22">
        <f t="shared" si="2"/>
        <v>0.2</v>
      </c>
    </row>
    <row r="21" spans="2:12" ht="15.75" thickBot="1" x14ac:dyDescent="0.3">
      <c r="B21" s="29"/>
      <c r="C21" s="8">
        <v>0.6</v>
      </c>
      <c r="D21" s="29"/>
      <c r="E21" s="8" t="s">
        <v>18</v>
      </c>
      <c r="F21" s="26" t="s">
        <v>17</v>
      </c>
      <c r="G21" s="26">
        <v>1</v>
      </c>
      <c r="H21" s="26">
        <v>1</v>
      </c>
      <c r="I21" s="9" t="str">
        <f t="shared" si="0"/>
        <v/>
      </c>
      <c r="J21" s="10" t="str">
        <f t="shared" si="1"/>
        <v/>
      </c>
      <c r="L21" s="22">
        <f t="shared" si="2"/>
        <v>0.6</v>
      </c>
    </row>
    <row r="22" spans="2:12" ht="15.75" thickTop="1" x14ac:dyDescent="0.25">
      <c r="B22" s="21">
        <f>SUM(B6:B21)*1000</f>
        <v>0</v>
      </c>
      <c r="C22" s="1" t="s">
        <v>32</v>
      </c>
      <c r="I22" s="11">
        <f>SUM(I6:I21)</f>
        <v>0</v>
      </c>
      <c r="J22" s="4" t="s">
        <v>28</v>
      </c>
    </row>
  </sheetData>
  <sheetProtection sheet="1" objects="1"/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Brünler, P.</dc:creator>
  <cp:lastModifiedBy>Brünler, P.</cp:lastModifiedBy>
  <dcterms:created xsi:type="dcterms:W3CDTF">2023-12-07T06:32:13Z</dcterms:created>
  <dcterms:modified xsi:type="dcterms:W3CDTF">2023-12-07T10:47:49Z</dcterms:modified>
</cp:coreProperties>
</file>